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3\TURISMO_Turismo in bici e Certificazioni\MODULISTICA TURISMO IN BICI\"/>
    </mc:Choice>
  </mc:AlternateContent>
  <xr:revisionPtr revIDLastSave="0" documentId="13_ncr:1_{044A5B53-C122-4D00-83D5-EEEFEEA64A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13" i="1" l="1"/>
  <c r="F17" i="1"/>
  <c r="F21" i="1"/>
  <c r="F31" i="1"/>
  <c r="F35" i="1"/>
  <c r="F51" i="1"/>
  <c r="F43" i="1"/>
  <c r="F39" i="1"/>
  <c r="F22" i="1" l="1"/>
  <c r="F47" i="1" l="1"/>
  <c r="G31" i="1" s="1"/>
  <c r="G35" i="1" l="1"/>
  <c r="F52" i="1"/>
  <c r="G23" i="1" s="1"/>
  <c r="G39" i="1"/>
  <c r="G51" i="1"/>
  <c r="G47" i="1"/>
  <c r="G27" i="1"/>
  <c r="G43" i="1"/>
  <c r="F23" i="1" l="1"/>
  <c r="F53" i="1" s="1"/>
  <c r="F54" i="1" s="1"/>
</calcChain>
</file>

<file path=xl/sharedStrings.xml><?xml version="1.0" encoding="utf-8"?>
<sst xmlns="http://schemas.openxmlformats.org/spreadsheetml/2006/main" count="36" uniqueCount="36">
  <si>
    <t>Denominazione impresa</t>
  </si>
  <si>
    <t>Codice fiscale/Partita IVA</t>
  </si>
  <si>
    <t>Provincia della sede oggetto dell'intervento</t>
  </si>
  <si>
    <t>Voce di spesa del Bando</t>
  </si>
  <si>
    <t>Descrizione spesa</t>
  </si>
  <si>
    <t>Codice fiscale fornitore</t>
  </si>
  <si>
    <t>Importo (Iva esclusa)</t>
  </si>
  <si>
    <t>SPESE OBBLIGATORIE ( almeno una )</t>
  </si>
  <si>
    <t>TOTALE L )</t>
  </si>
  <si>
    <t>TOTALE I )</t>
  </si>
  <si>
    <t>TOTALE H )</t>
  </si>
  <si>
    <t>TOTALE G )</t>
  </si>
  <si>
    <t>TOTALE F )</t>
  </si>
  <si>
    <t>TOTALE E )</t>
  </si>
  <si>
    <t>TOTALE D )</t>
  </si>
  <si>
    <t>TOTALE C )</t>
  </si>
  <si>
    <t>TOTALE B )</t>
  </si>
  <si>
    <t>TOTALE A )</t>
  </si>
  <si>
    <t>A )   Spese per la realizzazione di azioni di comunicazione e/o di promozione</t>
  </si>
  <si>
    <t>B )    Spese per adesione a club di prodotto/collezioni verticali</t>
  </si>
  <si>
    <t xml:space="preserve">C )        Spese per la partecipazione ad eventi e fiere del settore cicloturistico.
</t>
  </si>
  <si>
    <t>D )        Interventi finalizzati alla riconversione delle strutture ricettive in bike-hotel</t>
  </si>
  <si>
    <t>E )       Acquisto di biciclette, e-bike, cargo-bike e relative dotazioni di sicurezza (es. acquisto di caschi, luci, campanelli, etc.) o contratti  (a canone)  di noleggio/leasing e manutenzione di biciclette, e-bike, cargo-bike</t>
  </si>
  <si>
    <t>F )       Acquisto e installazione di attrezzature necessarie all’alloggio delle biciclette e per lo stallo in sicurezza</t>
  </si>
  <si>
    <t xml:space="preserve">G )       Implementazione di servizi complementari e di supporto al cicloturista, </t>
  </si>
  <si>
    <t xml:space="preserve">L )    Formazione del personale </t>
  </si>
  <si>
    <t xml:space="preserve">TOTALE SPESE AMMISSIBILI (investimento minimo richiesto: 3.000 € ) </t>
  </si>
  <si>
    <t>CONTRIBUTO RICHIESTO ( contributo del 70% delle spese ammissibili, Max Contributo 15.000 € )</t>
  </si>
  <si>
    <t xml:space="preserve"> </t>
  </si>
  <si>
    <t>I )      Spese per implementazioni e aggiornamenti sito web</t>
  </si>
  <si>
    <t>H )       Consulenza strategica e tecnica</t>
  </si>
  <si>
    <t>Totale spese OBBLIGATORIE dichiarate (A+B+C)</t>
  </si>
  <si>
    <t>Totale spese OBBLIGATORIE ammissibili (A+B+C)</t>
  </si>
  <si>
    <t xml:space="preserve">TOTALE SPESE  DICHIARATE (investimento minimo richiesto: 3.000 € ) </t>
  </si>
  <si>
    <r>
      <t xml:space="preserve">ALLEGATO  B- Bando Turismo in Bici
</t>
    </r>
    <r>
      <rPr>
        <b/>
        <sz val="14"/>
        <color rgb="FFFF0000"/>
        <rFont val="Calibri"/>
        <family val="2"/>
      </rPr>
      <t>Prospetto delle spese (da allegare alla presentazione della candidatura con i relativi preventivi)</t>
    </r>
  </si>
  <si>
    <t>Nome del fornitore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</si>
</sst>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rgb="FF000000"/>
      </right>
      <top/>
      <bottom/>
      <diagonal style="thin">
        <color rgb="FF000000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6" fillId="4" borderId="2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 applyProtection="1">
      <alignment vertical="center" wrapText="1"/>
      <protection hidden="1"/>
    </xf>
    <xf numFmtId="164" fontId="5" fillId="4" borderId="29" xfId="0" applyNumberFormat="1" applyFont="1" applyFill="1" applyBorder="1" applyAlignment="1" applyProtection="1">
      <alignment vertical="center" wrapText="1"/>
      <protection hidden="1"/>
    </xf>
    <xf numFmtId="165" fontId="7" fillId="4" borderId="35" xfId="0" applyNumberFormat="1" applyFont="1" applyFill="1" applyBorder="1" applyAlignment="1" applyProtection="1">
      <alignment horizontal="center" vertical="center" wrapText="1"/>
      <protection hidden="1"/>
    </xf>
    <xf numFmtId="164" fontId="7" fillId="4" borderId="29" xfId="0" applyNumberFormat="1" applyFont="1" applyFill="1" applyBorder="1" applyAlignment="1" applyProtection="1">
      <alignment horizontal="center" vertical="center" wrapText="1"/>
      <protection hidden="1"/>
    </xf>
    <xf numFmtId="164" fontId="7" fillId="3" borderId="29" xfId="0" applyNumberFormat="1" applyFont="1" applyFill="1" applyBorder="1" applyAlignment="1" applyProtection="1">
      <alignment horizontal="right" vertical="center"/>
      <protection hidden="1"/>
    </xf>
    <xf numFmtId="164" fontId="5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5" fillId="4" borderId="6" xfId="0" applyFont="1" applyFill="1" applyBorder="1" applyAlignment="1" applyProtection="1">
      <alignment vertical="center"/>
      <protection locked="0"/>
    </xf>
    <xf numFmtId="49" fontId="5" fillId="4" borderId="6" xfId="0" applyNumberFormat="1" applyFont="1" applyFill="1" applyBorder="1" applyAlignment="1" applyProtection="1">
      <alignment vertical="center"/>
      <protection locked="0"/>
    </xf>
    <xf numFmtId="164" fontId="5" fillId="4" borderId="7" xfId="0" applyNumberFormat="1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vertical="center"/>
      <protection locked="0"/>
    </xf>
    <xf numFmtId="49" fontId="5" fillId="4" borderId="5" xfId="0" applyNumberFormat="1" applyFont="1" applyFill="1" applyBorder="1" applyAlignment="1" applyProtection="1">
      <alignment vertical="center"/>
      <protection locked="0"/>
    </xf>
    <xf numFmtId="164" fontId="5" fillId="4" borderId="13" xfId="0" applyNumberFormat="1" applyFont="1" applyFill="1" applyBorder="1" applyAlignment="1" applyProtection="1">
      <alignment vertical="center" wrapText="1"/>
      <protection locked="0"/>
    </xf>
    <xf numFmtId="0" fontId="5" fillId="4" borderId="31" xfId="0" applyFont="1" applyFill="1" applyBorder="1" applyAlignment="1" applyProtection="1">
      <alignment vertical="center"/>
      <protection locked="0"/>
    </xf>
    <xf numFmtId="49" fontId="5" fillId="4" borderId="31" xfId="0" applyNumberFormat="1" applyFont="1" applyFill="1" applyBorder="1" applyAlignment="1" applyProtection="1">
      <alignment vertical="center"/>
      <protection locked="0"/>
    </xf>
    <xf numFmtId="164" fontId="5" fillId="4" borderId="32" xfId="0" applyNumberFormat="1" applyFont="1" applyFill="1" applyBorder="1" applyAlignment="1" applyProtection="1">
      <alignment vertical="center" wrapText="1"/>
      <protection locked="0"/>
    </xf>
    <xf numFmtId="0" fontId="5" fillId="4" borderId="30" xfId="0" applyFont="1" applyFill="1" applyBorder="1" applyAlignment="1" applyProtection="1">
      <alignment vertical="center"/>
      <protection locked="0"/>
    </xf>
    <xf numFmtId="49" fontId="5" fillId="4" borderId="30" xfId="0" applyNumberFormat="1" applyFont="1" applyFill="1" applyBorder="1" applyAlignment="1" applyProtection="1">
      <alignment vertical="center"/>
      <protection locked="0"/>
    </xf>
    <xf numFmtId="164" fontId="5" fillId="4" borderId="8" xfId="0" applyNumberFormat="1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49" fontId="5" fillId="3" borderId="6" xfId="0" applyNumberFormat="1" applyFont="1" applyFill="1" applyBorder="1" applyAlignment="1" applyProtection="1">
      <alignment vertical="center"/>
      <protection locked="0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31" xfId="0" applyFont="1" applyFill="1" applyBorder="1" applyAlignment="1" applyProtection="1">
      <alignment vertical="center"/>
      <protection locked="0"/>
    </xf>
    <xf numFmtId="49" fontId="5" fillId="3" borderId="31" xfId="0" applyNumberFormat="1" applyFont="1" applyFill="1" applyBorder="1" applyAlignment="1" applyProtection="1">
      <alignment vertical="center"/>
      <protection locked="0"/>
    </xf>
    <xf numFmtId="164" fontId="5" fillId="3" borderId="3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164" fontId="5" fillId="3" borderId="7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5" fillId="0" borderId="9" xfId="0" applyFont="1" applyBorder="1" applyAlignment="1" applyProtection="1">
      <alignment horizontal="left" wrapText="1"/>
      <protection locked="0"/>
    </xf>
    <xf numFmtId="49" fontId="5" fillId="0" borderId="16" xfId="0" applyNumberFormat="1" applyFont="1" applyBorder="1" applyAlignment="1" applyProtection="1">
      <alignment horizontal="left" wrapText="1"/>
      <protection locked="0"/>
    </xf>
    <xf numFmtId="0" fontId="5" fillId="0" borderId="27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18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0" xfId="0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7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3" fillId="4" borderId="11" xfId="0" applyFont="1" applyFill="1" applyBorder="1"/>
    <xf numFmtId="0" fontId="3" fillId="4" borderId="12" xfId="0" applyFont="1" applyFill="1" applyBorder="1"/>
    <xf numFmtId="0" fontId="7" fillId="4" borderId="3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9" fillId="4" borderId="34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right"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left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</cellXfs>
  <cellStyles count="1">
    <cellStyle name="Normale" xfId="0" builtinId="0"/>
  </cellStyles>
  <dxfs count="7"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2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</dxfs>
  <tableStyles count="0" defaultTableStyle="TableStyleMedium2" defaultPivotStyle="PivotStyleLight16"/>
  <colors>
    <mruColors>
      <color rgb="FFFF5050"/>
      <color rgb="FFFD8955"/>
      <color rgb="FFFF757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323850</xdr:colOff>
      <xdr:row>1</xdr:row>
      <xdr:rowOff>142875</xdr:rowOff>
    </xdr:from>
    <xdr:ext cx="3067050" cy="1895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77600" y="1000125"/>
          <a:ext cx="3067050" cy="189547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85725</xdr:colOff>
      <xdr:row>1</xdr:row>
      <xdr:rowOff>76200</xdr:rowOff>
    </xdr:from>
    <xdr:ext cx="18573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266700"/>
          <a:ext cx="1857375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2"/>
  <sheetViews>
    <sheetView tabSelected="1" zoomScale="70" zoomScaleNormal="70" workbookViewId="0">
      <selection activeCell="D9" sqref="D9"/>
    </sheetView>
  </sheetViews>
  <sheetFormatPr defaultColWidth="14.44140625" defaultRowHeight="15" customHeight="1" x14ac:dyDescent="0.3"/>
  <cols>
    <col min="1" max="1" width="8.6640625" customWidth="1"/>
    <col min="2" max="2" width="75.6640625" customWidth="1"/>
    <col min="3" max="4" width="45.44140625" customWidth="1"/>
    <col min="5" max="5" width="24.88671875" customWidth="1"/>
    <col min="6" max="6" width="29.33203125" customWidth="1"/>
    <col min="7" max="7" width="11.6640625" customWidth="1"/>
    <col min="8" max="8" width="6.6640625" customWidth="1"/>
    <col min="9" max="9" width="17.33203125" customWidth="1"/>
    <col min="10" max="27" width="8.6640625" customWidth="1"/>
  </cols>
  <sheetData>
    <row r="1" spans="2:6" ht="15" customHeight="1" thickBot="1" x14ac:dyDescent="0.35"/>
    <row r="2" spans="2:6" ht="14.4" x14ac:dyDescent="0.3">
      <c r="B2" s="45" t="s">
        <v>34</v>
      </c>
      <c r="C2" s="46"/>
      <c r="D2" s="46"/>
      <c r="E2" s="46"/>
      <c r="F2" s="47"/>
    </row>
    <row r="3" spans="2:6" ht="14.4" x14ac:dyDescent="0.3">
      <c r="B3" s="48"/>
      <c r="C3" s="49"/>
      <c r="D3" s="49"/>
      <c r="E3" s="49"/>
      <c r="F3" s="50"/>
    </row>
    <row r="4" spans="2:6" ht="32.25" customHeight="1" thickBot="1" x14ac:dyDescent="0.35">
      <c r="B4" s="51"/>
      <c r="C4" s="52"/>
      <c r="D4" s="52"/>
      <c r="E4" s="52"/>
      <c r="F4" s="53"/>
    </row>
    <row r="5" spans="2:6" ht="15.6" x14ac:dyDescent="0.3">
      <c r="B5" s="12" t="s">
        <v>0</v>
      </c>
      <c r="C5" s="38"/>
      <c r="D5" s="82"/>
      <c r="E5" s="62"/>
      <c r="F5" s="63"/>
    </row>
    <row r="6" spans="2:6" ht="15.6" x14ac:dyDescent="0.3">
      <c r="B6" s="12" t="s">
        <v>1</v>
      </c>
      <c r="C6" s="39"/>
      <c r="D6" s="83"/>
      <c r="E6" s="62"/>
      <c r="F6" s="63"/>
    </row>
    <row r="7" spans="2:6" ht="16.2" thickBot="1" x14ac:dyDescent="0.35">
      <c r="B7" s="12" t="s">
        <v>2</v>
      </c>
      <c r="C7" s="40"/>
      <c r="D7" s="82"/>
      <c r="E7" s="62"/>
      <c r="F7" s="63"/>
    </row>
    <row r="8" spans="2:6" ht="16.2" thickBot="1" x14ac:dyDescent="0.35">
      <c r="B8" s="64" t="s">
        <v>7</v>
      </c>
      <c r="C8" s="65"/>
      <c r="D8" s="65"/>
      <c r="E8" s="65"/>
      <c r="F8" s="66"/>
    </row>
    <row r="9" spans="2:6" thickBot="1" x14ac:dyDescent="0.35">
      <c r="B9" s="1" t="s">
        <v>3</v>
      </c>
      <c r="C9" s="2" t="s">
        <v>4</v>
      </c>
      <c r="D9" s="2" t="s">
        <v>35</v>
      </c>
      <c r="E9" s="2" t="s">
        <v>5</v>
      </c>
      <c r="F9" s="3" t="s">
        <v>6</v>
      </c>
    </row>
    <row r="10" spans="2:6" s="11" customFormat="1" ht="14.4" x14ac:dyDescent="0.3">
      <c r="B10" s="54" t="s">
        <v>18</v>
      </c>
      <c r="C10" s="13"/>
      <c r="D10" s="13"/>
      <c r="E10" s="14"/>
      <c r="F10" s="15"/>
    </row>
    <row r="11" spans="2:6" s="11" customFormat="1" ht="14.4" x14ac:dyDescent="0.3">
      <c r="B11" s="55"/>
      <c r="C11" s="16"/>
      <c r="D11" s="16"/>
      <c r="E11" s="17"/>
      <c r="F11" s="18"/>
    </row>
    <row r="12" spans="2:6" s="11" customFormat="1" thickBot="1" x14ac:dyDescent="0.35">
      <c r="B12" s="56"/>
      <c r="C12" s="19"/>
      <c r="D12" s="19"/>
      <c r="E12" s="20"/>
      <c r="F12" s="21"/>
    </row>
    <row r="13" spans="2:6" thickBot="1" x14ac:dyDescent="0.35">
      <c r="B13" s="57" t="s">
        <v>17</v>
      </c>
      <c r="C13" s="58"/>
      <c r="D13" s="58"/>
      <c r="E13" s="59"/>
      <c r="F13" s="4">
        <f>SUM(F10:F12)</f>
        <v>0</v>
      </c>
    </row>
    <row r="14" spans="2:6" s="11" customFormat="1" ht="14.4" x14ac:dyDescent="0.3">
      <c r="B14" s="60" t="s">
        <v>19</v>
      </c>
      <c r="C14" s="16"/>
      <c r="D14" s="16"/>
      <c r="E14" s="17"/>
      <c r="F14" s="18"/>
    </row>
    <row r="15" spans="2:6" s="11" customFormat="1" ht="14.4" x14ac:dyDescent="0.3">
      <c r="B15" s="61"/>
      <c r="C15" s="19"/>
      <c r="D15" s="19"/>
      <c r="E15" s="20"/>
      <c r="F15" s="21"/>
    </row>
    <row r="16" spans="2:6" s="11" customFormat="1" thickBot="1" x14ac:dyDescent="0.35">
      <c r="B16" s="56"/>
      <c r="C16" s="22"/>
      <c r="D16" s="22"/>
      <c r="E16" s="23"/>
      <c r="F16" s="24"/>
    </row>
    <row r="17" spans="2:11" thickBot="1" x14ac:dyDescent="0.35">
      <c r="B17" s="57" t="s">
        <v>16</v>
      </c>
      <c r="C17" s="58"/>
      <c r="D17" s="58"/>
      <c r="E17" s="59"/>
      <c r="F17" s="5">
        <f>SUM(F14:F16)</f>
        <v>0</v>
      </c>
    </row>
    <row r="18" spans="2:11" s="11" customFormat="1" ht="15" customHeight="1" x14ac:dyDescent="0.3">
      <c r="B18" s="67" t="s">
        <v>20</v>
      </c>
      <c r="C18" s="16"/>
      <c r="D18" s="16"/>
      <c r="E18" s="17"/>
      <c r="F18" s="18"/>
    </row>
    <row r="19" spans="2:11" s="11" customFormat="1" ht="14.4" x14ac:dyDescent="0.3">
      <c r="B19" s="68"/>
      <c r="C19" s="16"/>
      <c r="D19" s="16"/>
      <c r="E19" s="17"/>
      <c r="F19" s="18"/>
    </row>
    <row r="20" spans="2:11" s="11" customFormat="1" thickBot="1" x14ac:dyDescent="0.35">
      <c r="B20" s="69"/>
      <c r="C20" s="22"/>
      <c r="D20" s="22"/>
      <c r="E20" s="23"/>
      <c r="F20" s="24"/>
    </row>
    <row r="21" spans="2:11" thickBot="1" x14ac:dyDescent="0.35">
      <c r="B21" s="57" t="s">
        <v>15</v>
      </c>
      <c r="C21" s="58"/>
      <c r="D21" s="58"/>
      <c r="E21" s="59"/>
      <c r="F21" s="5">
        <f>SUM(F18:F20)</f>
        <v>0</v>
      </c>
    </row>
    <row r="22" spans="2:11" ht="53.25" customHeight="1" thickBot="1" x14ac:dyDescent="0.35">
      <c r="B22" s="70" t="s">
        <v>31</v>
      </c>
      <c r="C22" s="71"/>
      <c r="D22" s="71"/>
      <c r="E22" s="72"/>
      <c r="F22" s="6">
        <f>F13+F17+F21</f>
        <v>0</v>
      </c>
    </row>
    <row r="23" spans="2:11" ht="53.25" customHeight="1" thickBot="1" x14ac:dyDescent="0.35">
      <c r="B23" s="70" t="s">
        <v>32</v>
      </c>
      <c r="C23" s="71"/>
      <c r="D23" s="71"/>
      <c r="E23" s="71"/>
      <c r="F23" s="7" t="e">
        <f>IF(AND(F22&gt;=F52*0.2,F22&lt;=F52*0.4), F22, 0)</f>
        <v>#VALUE!</v>
      </c>
      <c r="G23" s="43" t="e">
        <f>IF(AND(F22&gt;=F52*0.2,F22&lt;=F52*0.4),"Spesa ammissibile","Attenzione l'importo delle spese obbligatorie è inferiore al 20%  o è superiore al 40% del totale spesa ammissibile")</f>
        <v>#VALUE!</v>
      </c>
      <c r="H23" s="44"/>
      <c r="I23" s="44"/>
      <c r="J23" s="44"/>
      <c r="K23" s="44"/>
    </row>
    <row r="24" spans="2:11" s="11" customFormat="1" ht="14.4" x14ac:dyDescent="0.3">
      <c r="B24" s="79" t="s">
        <v>21</v>
      </c>
      <c r="C24" s="25"/>
      <c r="D24" s="25"/>
      <c r="E24" s="26"/>
      <c r="F24" s="27"/>
    </row>
    <row r="25" spans="2:11" s="11" customFormat="1" ht="14.4" x14ac:dyDescent="0.3">
      <c r="B25" s="80"/>
      <c r="C25" s="28"/>
      <c r="D25" s="28"/>
      <c r="E25" s="29"/>
      <c r="F25" s="27"/>
    </row>
    <row r="26" spans="2:11" s="11" customFormat="1" thickBot="1" x14ac:dyDescent="0.35">
      <c r="B26" s="81"/>
      <c r="C26" s="30"/>
      <c r="D26" s="30"/>
      <c r="E26" s="31"/>
      <c r="F26" s="32"/>
      <c r="G26" s="33"/>
    </row>
    <row r="27" spans="2:11" ht="42" customHeight="1" thickBot="1" x14ac:dyDescent="0.35">
      <c r="B27" s="73" t="s">
        <v>14</v>
      </c>
      <c r="C27" s="74"/>
      <c r="D27" s="74"/>
      <c r="E27" s="75"/>
      <c r="F27" s="8">
        <f>SUM(F24:F26)</f>
        <v>0</v>
      </c>
      <c r="G27" s="41" t="str">
        <f>IF(F27&lt;=(F22+F27+F31+F35+F39+F43+F47+F51)*0.7,"Spesa ammissibile","Attenzione l'importo è superiore al 70% del totale spese ammissibili")</f>
        <v>Spesa ammissibile</v>
      </c>
      <c r="H27" s="42"/>
      <c r="I27" s="42"/>
      <c r="J27" s="42"/>
      <c r="K27" s="42"/>
    </row>
    <row r="28" spans="2:11" s="11" customFormat="1" ht="27" customHeight="1" x14ac:dyDescent="0.3">
      <c r="B28" s="79" t="s">
        <v>22</v>
      </c>
      <c r="C28" s="25"/>
      <c r="D28" s="25"/>
      <c r="E28" s="26"/>
      <c r="F28" s="34"/>
    </row>
    <row r="29" spans="2:11" s="11" customFormat="1" ht="14.4" x14ac:dyDescent="0.3">
      <c r="B29" s="80"/>
      <c r="C29" s="28"/>
      <c r="D29" s="28"/>
      <c r="E29" s="29"/>
      <c r="F29" s="27"/>
    </row>
    <row r="30" spans="2:11" s="11" customFormat="1" thickBot="1" x14ac:dyDescent="0.35">
      <c r="B30" s="81"/>
      <c r="C30" s="30"/>
      <c r="D30" s="30"/>
      <c r="E30" s="31"/>
      <c r="F30" s="32"/>
      <c r="G30" s="33"/>
    </row>
    <row r="31" spans="2:11" ht="42" customHeight="1" thickBot="1" x14ac:dyDescent="0.35">
      <c r="B31" s="73" t="s">
        <v>13</v>
      </c>
      <c r="C31" s="74"/>
      <c r="D31" s="74"/>
      <c r="E31" s="75"/>
      <c r="F31" s="8">
        <f>SUM(F28:F30)</f>
        <v>0</v>
      </c>
      <c r="G31" s="41" t="str">
        <f>IF(F31&lt;=(F22+F27+F31+F35+F39+F43+F47+F51)*0.5,"Spesa ammissibile","Attenzione l'importo è superiore al 50% del totale spese ammissibili")</f>
        <v>Spesa ammissibile</v>
      </c>
      <c r="H31" s="42"/>
      <c r="I31" s="42"/>
      <c r="J31" s="42"/>
      <c r="K31" s="42"/>
    </row>
    <row r="32" spans="2:11" s="11" customFormat="1" ht="14.4" x14ac:dyDescent="0.3">
      <c r="B32" s="79" t="s">
        <v>23</v>
      </c>
      <c r="C32" s="25"/>
      <c r="D32" s="25"/>
      <c r="E32" s="26"/>
      <c r="F32" s="34"/>
    </row>
    <row r="33" spans="1:11" s="11" customFormat="1" ht="14.4" x14ac:dyDescent="0.3">
      <c r="B33" s="80"/>
      <c r="C33" s="28"/>
      <c r="D33" s="28"/>
      <c r="E33" s="29"/>
      <c r="F33" s="27"/>
    </row>
    <row r="34" spans="1:11" s="11" customFormat="1" thickBot="1" x14ac:dyDescent="0.35">
      <c r="B34" s="81"/>
      <c r="C34" s="30"/>
      <c r="D34" s="30"/>
      <c r="E34" s="31"/>
      <c r="F34" s="32"/>
      <c r="G34" s="33"/>
    </row>
    <row r="35" spans="1:11" ht="42" customHeight="1" thickBot="1" x14ac:dyDescent="0.35">
      <c r="B35" s="73" t="s">
        <v>12</v>
      </c>
      <c r="C35" s="74"/>
      <c r="D35" s="74"/>
      <c r="E35" s="75"/>
      <c r="F35" s="8">
        <f>SUM(F32:F34)</f>
        <v>0</v>
      </c>
      <c r="G35" s="41" t="str">
        <f>IF(F35&lt;=(F22+F27+F31+F35+F39+F43+F47+F51)*0.5,"Spesa ammissibile","Attenzione l'importo è superiore al 50% del totale spese ammissibili")</f>
        <v>Spesa ammissibile</v>
      </c>
      <c r="H35" s="42"/>
      <c r="I35" s="42"/>
      <c r="J35" s="42"/>
      <c r="K35" s="42"/>
    </row>
    <row r="36" spans="1:11" s="11" customFormat="1" ht="14.4" x14ac:dyDescent="0.3">
      <c r="B36" s="79" t="s">
        <v>24</v>
      </c>
      <c r="C36" s="25"/>
      <c r="D36" s="25"/>
      <c r="E36" s="26"/>
      <c r="F36" s="34"/>
    </row>
    <row r="37" spans="1:11" s="11" customFormat="1" ht="14.4" x14ac:dyDescent="0.3">
      <c r="B37" s="80"/>
      <c r="C37" s="28"/>
      <c r="D37" s="28"/>
      <c r="E37" s="29"/>
      <c r="F37" s="27"/>
    </row>
    <row r="38" spans="1:11" s="11" customFormat="1" thickBot="1" x14ac:dyDescent="0.35">
      <c r="B38" s="81"/>
      <c r="C38" s="30"/>
      <c r="D38" s="30"/>
      <c r="E38" s="31"/>
      <c r="F38" s="32"/>
      <c r="G38" s="33"/>
    </row>
    <row r="39" spans="1:11" ht="42" customHeight="1" thickBot="1" x14ac:dyDescent="0.35">
      <c r="B39" s="73" t="s">
        <v>11</v>
      </c>
      <c r="C39" s="74"/>
      <c r="D39" s="74"/>
      <c r="E39" s="75"/>
      <c r="F39" s="8">
        <f>SUM(F36:F38)</f>
        <v>0</v>
      </c>
      <c r="G39" s="41" t="str">
        <f>IF(F39&lt;=(F22+F27+F31+F35+F39+F43+F47+F51)*0.3,"Spesa ammissibile","Attenzione l'importo è superiore al 30% del totale spese ammissibili")</f>
        <v>Spesa ammissibile</v>
      </c>
      <c r="H39" s="42"/>
      <c r="I39" s="42"/>
      <c r="J39" s="42"/>
      <c r="K39" s="42"/>
    </row>
    <row r="40" spans="1:11" s="11" customFormat="1" ht="14.4" x14ac:dyDescent="0.3">
      <c r="A40" s="11" t="s">
        <v>28</v>
      </c>
      <c r="B40" s="79" t="s">
        <v>30</v>
      </c>
      <c r="C40" s="25"/>
      <c r="D40" s="25"/>
      <c r="E40" s="26"/>
      <c r="F40" s="34"/>
    </row>
    <row r="41" spans="1:11" s="11" customFormat="1" ht="14.4" x14ac:dyDescent="0.3">
      <c r="B41" s="80"/>
      <c r="C41" s="28"/>
      <c r="D41" s="28"/>
      <c r="E41" s="29"/>
      <c r="F41" s="27"/>
    </row>
    <row r="42" spans="1:11" s="11" customFormat="1" thickBot="1" x14ac:dyDescent="0.35">
      <c r="B42" s="81"/>
      <c r="C42" s="30"/>
      <c r="D42" s="30"/>
      <c r="E42" s="31"/>
      <c r="F42" s="32"/>
      <c r="G42" s="33"/>
    </row>
    <row r="43" spans="1:11" ht="42" customHeight="1" thickBot="1" x14ac:dyDescent="0.35">
      <c r="B43" s="73" t="s">
        <v>10</v>
      </c>
      <c r="C43" s="74"/>
      <c r="D43" s="74"/>
      <c r="E43" s="75"/>
      <c r="F43" s="8">
        <f>SUM(F40:F42)</f>
        <v>0</v>
      </c>
      <c r="G43" s="41" t="str">
        <f>IF(F43&lt;=(F22+F27+F31+F35+F39+F43+F47+F51)*0.3,"Spesa ammissibile","Attenzione l'importo è superiore al 30% del totale spese ammissibili")</f>
        <v>Spesa ammissibile</v>
      </c>
      <c r="H43" s="42"/>
      <c r="I43" s="42"/>
      <c r="J43" s="42"/>
      <c r="K43" s="42"/>
    </row>
    <row r="44" spans="1:11" s="11" customFormat="1" ht="14.4" x14ac:dyDescent="0.3">
      <c r="B44" s="79" t="s">
        <v>29</v>
      </c>
      <c r="C44" s="25"/>
      <c r="D44" s="25"/>
      <c r="E44" s="26"/>
      <c r="F44" s="34"/>
    </row>
    <row r="45" spans="1:11" s="11" customFormat="1" ht="14.4" x14ac:dyDescent="0.3">
      <c r="B45" s="80"/>
      <c r="C45" s="28"/>
      <c r="D45" s="28"/>
      <c r="E45" s="29"/>
      <c r="F45" s="27"/>
    </row>
    <row r="46" spans="1:11" s="11" customFormat="1" thickBot="1" x14ac:dyDescent="0.35">
      <c r="B46" s="81"/>
      <c r="C46" s="30"/>
      <c r="D46" s="30"/>
      <c r="E46" s="31"/>
      <c r="F46" s="32"/>
      <c r="G46" s="33"/>
    </row>
    <row r="47" spans="1:11" ht="42" customHeight="1" thickBot="1" x14ac:dyDescent="0.35">
      <c r="B47" s="73" t="s">
        <v>9</v>
      </c>
      <c r="C47" s="74"/>
      <c r="D47" s="74"/>
      <c r="E47" s="75"/>
      <c r="F47" s="8">
        <f>SUM(F44:F46)</f>
        <v>0</v>
      </c>
      <c r="G47" s="41" t="str">
        <f>IF(F47&lt;=(F22+F27+F31+F35+F39+F43+F47+F51)*0.15,"Spesa ammissibile","Attenzione l'importo è superiore al 15% del totale spese ammissibili")</f>
        <v>Spesa ammissibile</v>
      </c>
      <c r="H47" s="42"/>
      <c r="I47" s="42"/>
      <c r="J47" s="42"/>
      <c r="K47" s="42"/>
    </row>
    <row r="48" spans="1:11" s="11" customFormat="1" ht="14.4" x14ac:dyDescent="0.3">
      <c r="B48" s="79" t="s">
        <v>25</v>
      </c>
      <c r="C48" s="25"/>
      <c r="D48" s="25"/>
      <c r="E48" s="26"/>
      <c r="F48" s="34"/>
    </row>
    <row r="49" spans="2:11" s="11" customFormat="1" ht="14.4" x14ac:dyDescent="0.3">
      <c r="B49" s="80"/>
      <c r="C49" s="28"/>
      <c r="D49" s="28"/>
      <c r="E49" s="29"/>
      <c r="F49" s="27"/>
    </row>
    <row r="50" spans="2:11" s="11" customFormat="1" thickBot="1" x14ac:dyDescent="0.35">
      <c r="B50" s="81"/>
      <c r="C50" s="30"/>
      <c r="D50" s="30"/>
      <c r="E50" s="31"/>
      <c r="F50" s="32"/>
      <c r="G50" s="33"/>
    </row>
    <row r="51" spans="2:11" ht="42" customHeight="1" thickBot="1" x14ac:dyDescent="0.35">
      <c r="B51" s="73" t="s">
        <v>8</v>
      </c>
      <c r="C51" s="74"/>
      <c r="D51" s="74"/>
      <c r="E51" s="75"/>
      <c r="F51" s="8">
        <f>SUM(F48:F50)</f>
        <v>0</v>
      </c>
      <c r="G51" s="41" t="str">
        <f>IF(F51&lt;=(F22+F27+F31+F35+F39+F43+F47+F51)*0.1,"Spesa ammissibile","Attenzione l'importo è superiore al 10% del totale spese ammissibili")</f>
        <v>Spesa ammissibile</v>
      </c>
      <c r="H51" s="42"/>
      <c r="I51" s="42"/>
      <c r="J51" s="42"/>
      <c r="K51" s="42"/>
    </row>
    <row r="52" spans="2:11" ht="52.5" customHeight="1" thickBot="1" x14ac:dyDescent="0.35">
      <c r="B52" s="76" t="s">
        <v>33</v>
      </c>
      <c r="C52" s="77"/>
      <c r="D52" s="77"/>
      <c r="E52" s="78"/>
      <c r="F52" s="9" t="str">
        <f>IF(F22+F27+F31+F35+F39+F43+F47+F51&gt;=3000,F22+F27+F31+F35+F39+F43+F47+F51,"L'importo totale non raggiunge l'investimento minimo")</f>
        <v>L'importo totale non raggiunge l'investimento minimo</v>
      </c>
      <c r="G52" s="35"/>
    </row>
    <row r="53" spans="2:11" ht="52.5" customHeight="1" thickBot="1" x14ac:dyDescent="0.35">
      <c r="B53" s="76" t="s">
        <v>26</v>
      </c>
      <c r="C53" s="77"/>
      <c r="D53" s="77"/>
      <c r="E53" s="78"/>
      <c r="F53" s="9" t="e">
        <f>IF(F23=0,0,F52)</f>
        <v>#VALUE!</v>
      </c>
      <c r="G53" s="36"/>
      <c r="H53" s="36"/>
      <c r="I53" s="36"/>
      <c r="J53" s="36"/>
      <c r="K53" s="36"/>
    </row>
    <row r="54" spans="2:11" ht="42.75" customHeight="1" thickBot="1" x14ac:dyDescent="0.35">
      <c r="B54" s="76" t="s">
        <v>27</v>
      </c>
      <c r="C54" s="77"/>
      <c r="D54" s="77"/>
      <c r="E54" s="78"/>
      <c r="F54" s="10" t="e">
        <f>IF(F53*0.7&gt;=15000,15000,F53*0.7)</f>
        <v>#VALUE!</v>
      </c>
      <c r="G54" s="37"/>
    </row>
    <row r="55" spans="2:11" ht="13.5" customHeight="1" x14ac:dyDescent="0.3"/>
    <row r="56" spans="2:11" ht="13.5" customHeight="1" x14ac:dyDescent="0.3"/>
    <row r="57" spans="2:11" ht="13.5" customHeight="1" x14ac:dyDescent="0.3"/>
    <row r="58" spans="2:11" ht="13.5" customHeight="1" x14ac:dyDescent="0.3"/>
    <row r="59" spans="2:11" ht="13.5" customHeight="1" x14ac:dyDescent="0.3"/>
    <row r="60" spans="2:11" ht="13.5" customHeight="1" x14ac:dyDescent="0.3"/>
    <row r="61" spans="2:11" ht="13.5" customHeight="1" x14ac:dyDescent="0.3"/>
    <row r="62" spans="2:11" ht="13.5" customHeight="1" x14ac:dyDescent="0.3"/>
    <row r="63" spans="2:11" ht="13.5" customHeight="1" x14ac:dyDescent="0.3"/>
    <row r="64" spans="2:11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  <row r="1001" ht="13.5" customHeight="1" x14ac:dyDescent="0.3"/>
    <row r="1002" ht="13.5" customHeight="1" x14ac:dyDescent="0.3"/>
    <row r="1003" ht="13.5" customHeight="1" x14ac:dyDescent="0.3"/>
    <row r="1004" ht="13.5" customHeight="1" x14ac:dyDescent="0.3"/>
    <row r="1005" ht="13.5" customHeight="1" x14ac:dyDescent="0.3"/>
    <row r="1006" ht="13.5" customHeight="1" x14ac:dyDescent="0.3"/>
    <row r="1007" ht="13.5" customHeight="1" x14ac:dyDescent="0.3"/>
    <row r="1008" ht="13.5" customHeight="1" x14ac:dyDescent="0.3"/>
    <row r="1009" ht="13.5" customHeight="1" x14ac:dyDescent="0.3"/>
    <row r="1010" ht="13.5" customHeight="1" x14ac:dyDescent="0.3"/>
    <row r="1011" ht="13.5" customHeight="1" x14ac:dyDescent="0.3"/>
    <row r="1012" ht="13.5" customHeight="1" x14ac:dyDescent="0.3"/>
    <row r="1013" ht="13.5" customHeight="1" x14ac:dyDescent="0.3"/>
    <row r="1014" ht="13.5" customHeight="1" x14ac:dyDescent="0.3"/>
    <row r="1015" ht="13.5" customHeight="1" x14ac:dyDescent="0.3"/>
    <row r="1016" ht="13.5" customHeight="1" x14ac:dyDescent="0.3"/>
    <row r="1017" ht="13.5" customHeight="1" x14ac:dyDescent="0.3"/>
    <row r="1018" ht="13.5" customHeight="1" x14ac:dyDescent="0.3"/>
    <row r="1019" ht="13.5" customHeight="1" x14ac:dyDescent="0.3"/>
    <row r="1020" ht="13.5" customHeight="1" x14ac:dyDescent="0.3"/>
    <row r="1021" ht="13.5" customHeight="1" x14ac:dyDescent="0.3"/>
    <row r="1022" ht="13.5" customHeight="1" x14ac:dyDescent="0.3"/>
  </sheetData>
  <sheetProtection algorithmName="SHA-512" hashValue="PDPlx40F/2QNNgMfj/yz9iURBYUY4OS3xIdo6DTiGvoT0RxpTVwn/ZoX6n1IB1iDLQFWmPufVFNWwKAHUD2A6g==" saltValue="2MZ8k15Uj7QgupvKyQi+KQ==" spinCount="100000" sheet="1" objects="1" scenarios="1" formatCells="0" insertRows="0" deleteRows="0"/>
  <dataConsolidate/>
  <mergeCells count="37">
    <mergeCell ref="B53:E53"/>
    <mergeCell ref="B52:E52"/>
    <mergeCell ref="B54:E54"/>
    <mergeCell ref="B24:B26"/>
    <mergeCell ref="B28:B30"/>
    <mergeCell ref="B31:E31"/>
    <mergeCell ref="B32:B34"/>
    <mergeCell ref="B44:B46"/>
    <mergeCell ref="B47:E47"/>
    <mergeCell ref="B48:B50"/>
    <mergeCell ref="B51:E51"/>
    <mergeCell ref="B35:E35"/>
    <mergeCell ref="B36:B38"/>
    <mergeCell ref="B39:E39"/>
    <mergeCell ref="B40:B42"/>
    <mergeCell ref="B43:E43"/>
    <mergeCell ref="B18:B20"/>
    <mergeCell ref="B21:E21"/>
    <mergeCell ref="B22:E22"/>
    <mergeCell ref="B27:E27"/>
    <mergeCell ref="B23:E23"/>
    <mergeCell ref="B2:F4"/>
    <mergeCell ref="B10:B12"/>
    <mergeCell ref="B13:E13"/>
    <mergeCell ref="B14:B16"/>
    <mergeCell ref="B17:E17"/>
    <mergeCell ref="E5:E7"/>
    <mergeCell ref="F5:F7"/>
    <mergeCell ref="B8:F8"/>
    <mergeCell ref="G43:K43"/>
    <mergeCell ref="G47:K47"/>
    <mergeCell ref="G51:K51"/>
    <mergeCell ref="G23:K23"/>
    <mergeCell ref="G27:K27"/>
    <mergeCell ref="G31:K31"/>
    <mergeCell ref="G35:K35"/>
    <mergeCell ref="G39:K39"/>
  </mergeCells>
  <conditionalFormatting sqref="F52:F53">
    <cfRule type="cellIs" dxfId="6" priority="22" operator="equal">
      <formula>"L'importo totale non raggiunge l'investimento minimo"</formula>
    </cfRule>
  </conditionalFormatting>
  <conditionalFormatting sqref="H13">
    <cfRule type="containsText" dxfId="5" priority="16" operator="containsText" text="importo">
      <formula>NOT(ISERROR(SEARCH("importo",H13)))</formula>
    </cfRule>
  </conditionalFormatting>
  <conditionalFormatting sqref="F11">
    <cfRule type="containsText" dxfId="4" priority="12" operator="containsText" text="superiore">
      <formula>NOT(ISERROR(SEARCH("superiore",F11)))</formula>
    </cfRule>
  </conditionalFormatting>
  <conditionalFormatting sqref="F52">
    <cfRule type="containsText" dxfId="3" priority="6" operator="containsText" text="non">
      <formula>NOT(ISERROR(SEARCH("non",F52)))</formula>
    </cfRule>
  </conditionalFormatting>
  <conditionalFormatting sqref="G27:K27 G31:K31 G35:K35 G39:K39 G43:K43 G47:K47 G51:K51">
    <cfRule type="containsText" dxfId="2" priority="2" operator="containsText" text="superiore">
      <formula>NOT(ISERROR(SEARCH("superiore",G27)))</formula>
    </cfRule>
    <cfRule type="containsText" dxfId="1" priority="3" operator="containsText" text="spesa">
      <formula>NOT(ISERROR(SEARCH("spesa",G27)))</formula>
    </cfRule>
  </conditionalFormatting>
  <conditionalFormatting sqref="G23:K23">
    <cfRule type="containsText" dxfId="0" priority="1" operator="containsText" text="superiore">
      <formula>NOT(ISERROR(SEARCH("superiore",G23)))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Documento</dc:creator>
  <cp:lastModifiedBy>Arianna Bianchi</cp:lastModifiedBy>
  <dcterms:created xsi:type="dcterms:W3CDTF">2018-07-19T17:25:13Z</dcterms:created>
  <dcterms:modified xsi:type="dcterms:W3CDTF">2023-05-31T08:40:58Z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