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4\TURISMO\TURISMO IN BICI 24\"/>
    </mc:Choice>
  </mc:AlternateContent>
  <xr:revisionPtr revIDLastSave="0" documentId="13_ncr:1_{E0DA765D-A6B3-44F2-AEB0-EFA9618EF1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D1LS+MHGb7z+jDB0pEq2dsrw89ZGQ+h0ulvGgcXEI0="/>
    </ext>
  </extLst>
</workbook>
</file>

<file path=xl/calcChain.xml><?xml version="1.0" encoding="utf-8"?>
<calcChain xmlns="http://schemas.openxmlformats.org/spreadsheetml/2006/main">
  <c r="F51" i="1" l="1"/>
  <c r="F47" i="1"/>
  <c r="F43" i="1"/>
  <c r="F39" i="1"/>
  <c r="F35" i="1"/>
  <c r="F31" i="1"/>
  <c r="F27" i="1"/>
  <c r="F21" i="1"/>
  <c r="F17" i="1"/>
  <c r="F13" i="1"/>
  <c r="F22" i="1" l="1"/>
  <c r="G47" i="1" s="1"/>
  <c r="G35" i="1" l="1"/>
  <c r="G39" i="1"/>
  <c r="G43" i="1"/>
  <c r="F52" i="1"/>
  <c r="G23" i="1" s="1"/>
  <c r="G51" i="1"/>
  <c r="G27" i="1"/>
  <c r="G31" i="1"/>
  <c r="F23" i="1"/>
  <c r="F53" i="1" s="1"/>
  <c r="F54" i="1" s="1"/>
</calcChain>
</file>

<file path=xl/sharedStrings.xml><?xml version="1.0" encoding="utf-8"?>
<sst xmlns="http://schemas.openxmlformats.org/spreadsheetml/2006/main" count="36" uniqueCount="36">
  <si>
    <r>
      <rPr>
        <b/>
        <sz val="14"/>
        <color theme="1"/>
        <rFont val="Calibri"/>
      </rPr>
      <t xml:space="preserve">ALLEGATO  B- Bando Turismo in Bici
</t>
    </r>
    <r>
      <rPr>
        <b/>
        <sz val="14"/>
        <color rgb="FFFF0000"/>
        <rFont val="Calibri"/>
      </rPr>
      <t>Prospetto delle spese (da allegare alla presentazione della candidatura con i relativi preventivi)</t>
    </r>
  </si>
  <si>
    <t>Denominazione impresa</t>
  </si>
  <si>
    <t>Codice fiscale/Partita IVA</t>
  </si>
  <si>
    <t>Provincia della sede oggetto dell'intervento</t>
  </si>
  <si>
    <t>SPESE OBBLIGATORIE ( almeno una )</t>
  </si>
  <si>
    <t>Voce di spesa del Bando</t>
  </si>
  <si>
    <t>Descrizione spesa</t>
  </si>
  <si>
    <t>Nome del fornitore</t>
  </si>
  <si>
    <t>Codice fiscale fornitore</t>
  </si>
  <si>
    <t>Importo (Iva esclusa)</t>
  </si>
  <si>
    <t>A )   Spese per la realizzazione di azioni di comunicazione e/o di promozione</t>
  </si>
  <si>
    <t>TOTALE A )</t>
  </si>
  <si>
    <t>B )    Spese per adesione a club di prodotto/collezioni verticali</t>
  </si>
  <si>
    <t>TOTALE B )</t>
  </si>
  <si>
    <t xml:space="preserve">C )   Spese per la partecipazione ad eventi e fiere del settore cicloturistico.
</t>
  </si>
  <si>
    <t>TOTALE C )</t>
  </si>
  <si>
    <t>Totale spese OBBLIGATORIE dichiarate (A+B+C)</t>
  </si>
  <si>
    <t>Totale spese OBBLIGATORIE ammissibili (A+B+C)</t>
  </si>
  <si>
    <t>D )        Interventi finalizzati alla riconversione delle strutture ricettive in bike-hotel</t>
  </si>
  <si>
    <t>TOTALE D )</t>
  </si>
  <si>
    <t>E )       Acquisto di biciclette, e-bike, cargo-bike e relative dotazioni di sicurezza (es. acquisto di caschi, luci, campanelli, etc.) o contratti  (a canone)  di noleggio/leasing e manutenzione di biciclette, e-bike, cargo-bike</t>
  </si>
  <si>
    <t>TOTALE E )</t>
  </si>
  <si>
    <t>G )       Acquisto e installazione di attrezzature necessarie all’alloggio delle biciclette e per lo stallo in sicurezza</t>
  </si>
  <si>
    <t>TOTALE F )</t>
  </si>
  <si>
    <t xml:space="preserve">H )       Implementazione di servizi complementari e di supporto al cicloturista, </t>
  </si>
  <si>
    <t>TOTALE G )</t>
  </si>
  <si>
    <t xml:space="preserve"> </t>
  </si>
  <si>
    <t>I )       Consulenza strategica e tecnica</t>
  </si>
  <si>
    <t>TOTALE H )</t>
  </si>
  <si>
    <t>L )      Spese per implementazioni e aggiornamenti sito web</t>
  </si>
  <si>
    <t>TOTALE I )</t>
  </si>
  <si>
    <t xml:space="preserve">M )    Formazione del personale </t>
  </si>
  <si>
    <t>TOTALE L )</t>
  </si>
  <si>
    <t xml:space="preserve">TOTALE SPESE DICHIARATE (investimento minimo richiesto: 3.000 € ) </t>
  </si>
  <si>
    <t xml:space="preserve">TOTALE SPESE AMMISSIBILI (investimento minimo richiesto: 3.000 € ) </t>
  </si>
  <si>
    <t>CONTRIBUTO RICHIESTO ( contributo del 70% delle spese ammissibili, Max Contributo 20.000 €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</si>
</sst>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8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b/>
      <sz val="14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4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4" fillId="0" borderId="0" xfId="0" applyFont="1"/>
    <xf numFmtId="164" fontId="4" fillId="3" borderId="31" xfId="0" applyNumberFormat="1" applyFont="1" applyFill="1" applyBorder="1" applyAlignment="1">
      <alignment vertical="center" wrapText="1"/>
    </xf>
    <xf numFmtId="165" fontId="6" fillId="3" borderId="34" xfId="0" applyNumberFormat="1" applyFont="1" applyFill="1" applyBorder="1" applyAlignment="1">
      <alignment horizontal="center" vertical="center" wrapText="1"/>
    </xf>
    <xf numFmtId="164" fontId="6" fillId="3" borderId="31" xfId="0" applyNumberFormat="1" applyFont="1" applyFill="1" applyBorder="1" applyAlignment="1">
      <alignment horizontal="center" vertical="center" wrapText="1"/>
    </xf>
    <xf numFmtId="164" fontId="6" fillId="4" borderId="31" xfId="0" applyNumberFormat="1" applyFont="1" applyFill="1" applyBorder="1" applyAlignment="1">
      <alignment horizontal="right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Alignment="1">
      <alignment horizontal="center"/>
    </xf>
    <xf numFmtId="164" fontId="6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2" borderId="11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3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3" borderId="22" xfId="0" applyFont="1" applyFill="1" applyBorder="1" applyAlignment="1">
      <alignment horizontal="left" vertical="center" wrapText="1"/>
    </xf>
    <xf numFmtId="0" fontId="2" fillId="0" borderId="25" xfId="0" applyFont="1" applyBorder="1"/>
    <xf numFmtId="0" fontId="2" fillId="0" borderId="28" xfId="0" applyFont="1" applyBorder="1"/>
    <xf numFmtId="0" fontId="6" fillId="3" borderId="16" xfId="0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3" borderId="22" xfId="0" applyFont="1" applyFill="1" applyBorder="1" applyAlignment="1">
      <alignment horizontal="left" vertical="top" wrapText="1"/>
    </xf>
    <xf numFmtId="0" fontId="4" fillId="3" borderId="23" xfId="0" applyFont="1" applyFill="1" applyBorder="1" applyAlignment="1" applyProtection="1">
      <alignment vertical="center"/>
      <protection locked="0"/>
    </xf>
    <xf numFmtId="49" fontId="4" fillId="3" borderId="23" xfId="0" applyNumberFormat="1" applyFont="1" applyFill="1" applyBorder="1" applyAlignment="1" applyProtection="1">
      <alignment vertical="center"/>
      <protection locked="0"/>
    </xf>
    <xf numFmtId="164" fontId="4" fillId="3" borderId="24" xfId="0" applyNumberFormat="1" applyFont="1" applyFill="1" applyBorder="1" applyAlignment="1" applyProtection="1">
      <alignment vertical="center" wrapText="1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49" fontId="4" fillId="3" borderId="26" xfId="0" applyNumberFormat="1" applyFont="1" applyFill="1" applyBorder="1" applyAlignment="1" applyProtection="1">
      <alignment vertical="center"/>
      <protection locked="0"/>
    </xf>
    <xf numFmtId="164" fontId="4" fillId="3" borderId="27" xfId="0" applyNumberFormat="1" applyFont="1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 applyProtection="1">
      <alignment vertical="center"/>
      <protection locked="0"/>
    </xf>
    <xf numFmtId="49" fontId="4" fillId="3" borderId="29" xfId="0" applyNumberFormat="1" applyFont="1" applyFill="1" applyBorder="1" applyAlignment="1" applyProtection="1">
      <alignment vertical="center"/>
      <protection locked="0"/>
    </xf>
    <xf numFmtId="164" fontId="4" fillId="3" borderId="30" xfId="0" applyNumberFormat="1" applyFont="1" applyFill="1" applyBorder="1" applyAlignment="1" applyProtection="1">
      <alignment vertical="center" wrapText="1"/>
      <protection locked="0"/>
    </xf>
    <xf numFmtId="0" fontId="4" fillId="3" borderId="32" xfId="0" applyFont="1" applyFill="1" applyBorder="1" applyAlignment="1" applyProtection="1">
      <alignment vertical="center"/>
      <protection locked="0"/>
    </xf>
    <xf numFmtId="49" fontId="4" fillId="3" borderId="32" xfId="0" applyNumberFormat="1" applyFont="1" applyFill="1" applyBorder="1" applyAlignment="1" applyProtection="1">
      <alignment vertical="center"/>
      <protection locked="0"/>
    </xf>
    <xf numFmtId="164" fontId="4" fillId="3" borderId="33" xfId="0" applyNumberFormat="1" applyFont="1" applyFill="1" applyBorder="1" applyAlignment="1" applyProtection="1">
      <alignment vertical="center" wrapText="1"/>
      <protection locked="0"/>
    </xf>
    <xf numFmtId="0" fontId="4" fillId="4" borderId="23" xfId="0" applyFont="1" applyFill="1" applyBorder="1" applyAlignment="1" applyProtection="1">
      <alignment vertical="center"/>
      <protection locked="0"/>
    </xf>
    <xf numFmtId="49" fontId="4" fillId="4" borderId="23" xfId="0" applyNumberFormat="1" applyFont="1" applyFill="1" applyBorder="1" applyAlignment="1" applyProtection="1">
      <alignment vertical="center"/>
      <protection locked="0"/>
    </xf>
    <xf numFmtId="164" fontId="4" fillId="4" borderId="27" xfId="0" applyNumberFormat="1" applyFont="1" applyFill="1" applyBorder="1" applyAlignment="1" applyProtection="1">
      <alignment vertical="center" wrapText="1"/>
      <protection locked="0"/>
    </xf>
    <xf numFmtId="0" fontId="4" fillId="4" borderId="26" xfId="0" applyFont="1" applyFill="1" applyBorder="1" applyAlignment="1" applyProtection="1">
      <alignment vertical="center"/>
      <protection locked="0"/>
    </xf>
    <xf numFmtId="49" fontId="4" fillId="4" borderId="26" xfId="0" applyNumberFormat="1" applyFont="1" applyFill="1" applyBorder="1" applyAlignment="1" applyProtection="1">
      <alignment vertical="center"/>
      <protection locked="0"/>
    </xf>
    <xf numFmtId="0" fontId="4" fillId="4" borderId="29" xfId="0" applyFont="1" applyFill="1" applyBorder="1" applyAlignment="1" applyProtection="1">
      <alignment vertical="center"/>
      <protection locked="0"/>
    </xf>
    <xf numFmtId="49" fontId="4" fillId="4" borderId="29" xfId="0" applyNumberFormat="1" applyFont="1" applyFill="1" applyBorder="1" applyAlignment="1" applyProtection="1">
      <alignment vertical="center"/>
      <protection locked="0"/>
    </xf>
    <xf numFmtId="164" fontId="4" fillId="4" borderId="30" xfId="0" applyNumberFormat="1" applyFont="1" applyFill="1" applyBorder="1" applyAlignment="1" applyProtection="1">
      <alignment vertical="center" wrapText="1"/>
      <protection locked="0"/>
    </xf>
    <xf numFmtId="164" fontId="4" fillId="4" borderId="24" xfId="0" applyNumberFormat="1" applyFont="1" applyFill="1" applyBorder="1" applyAlignment="1" applyProtection="1">
      <alignment vertical="center" wrapText="1"/>
      <protection locked="0"/>
    </xf>
  </cellXfs>
  <cellStyles count="1">
    <cellStyle name="Normale" xfId="0" builtinId="0"/>
  </cellStyles>
  <dxfs count="7">
    <dxf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1</xdr:row>
      <xdr:rowOff>104775</xdr:rowOff>
    </xdr:from>
    <xdr:ext cx="3105150" cy="1933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02950" y="2822738"/>
          <a:ext cx="3086100" cy="191452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85725</xdr:colOff>
      <xdr:row>1</xdr:row>
      <xdr:rowOff>76200</xdr:rowOff>
    </xdr:from>
    <xdr:ext cx="18573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0"/>
  <sheetViews>
    <sheetView tabSelected="1" zoomScale="60" zoomScaleNormal="60" workbookViewId="0">
      <selection activeCell="A15" sqref="A15:XFD15"/>
    </sheetView>
  </sheetViews>
  <sheetFormatPr defaultColWidth="14.44140625" defaultRowHeight="15" customHeight="1" x14ac:dyDescent="0.3"/>
  <cols>
    <col min="1" max="1" width="8.6640625" customWidth="1"/>
    <col min="2" max="2" width="75.6640625" customWidth="1"/>
    <col min="3" max="4" width="45.44140625" customWidth="1"/>
    <col min="5" max="5" width="24.88671875" customWidth="1"/>
    <col min="6" max="6" width="29.33203125" customWidth="1"/>
    <col min="7" max="7" width="11.6640625" customWidth="1"/>
    <col min="8" max="8" width="6.6640625" customWidth="1"/>
    <col min="9" max="9" width="17.33203125" customWidth="1"/>
    <col min="10" max="11" width="8.6640625" customWidth="1"/>
  </cols>
  <sheetData>
    <row r="2" spans="1:26" ht="14.4" x14ac:dyDescent="0.3">
      <c r="B2" s="19" t="s">
        <v>0</v>
      </c>
      <c r="C2" s="20"/>
      <c r="D2" s="20"/>
      <c r="E2" s="20"/>
      <c r="F2" s="21"/>
    </row>
    <row r="3" spans="1:26" ht="14.4" x14ac:dyDescent="0.3">
      <c r="B3" s="22"/>
      <c r="C3" s="23"/>
      <c r="D3" s="23"/>
      <c r="E3" s="23"/>
      <c r="F3" s="24"/>
    </row>
    <row r="4" spans="1:26" ht="32.25" customHeight="1" x14ac:dyDescent="0.3">
      <c r="B4" s="25"/>
      <c r="C4" s="26"/>
      <c r="D4" s="26"/>
      <c r="E4" s="26"/>
      <c r="F4" s="27"/>
    </row>
    <row r="5" spans="1:26" ht="15.6" x14ac:dyDescent="0.3">
      <c r="B5" s="1" t="s">
        <v>1</v>
      </c>
      <c r="C5" s="2"/>
      <c r="D5" s="3"/>
      <c r="E5" s="28"/>
      <c r="F5" s="30"/>
    </row>
    <row r="6" spans="1:26" ht="15.6" x14ac:dyDescent="0.3">
      <c r="B6" s="1" t="s">
        <v>2</v>
      </c>
      <c r="C6" s="4"/>
      <c r="D6" s="5"/>
      <c r="E6" s="29"/>
      <c r="F6" s="31"/>
    </row>
    <row r="7" spans="1:26" ht="15.6" x14ac:dyDescent="0.3">
      <c r="B7" s="1" t="s">
        <v>3</v>
      </c>
      <c r="C7" s="6"/>
      <c r="D7" s="3"/>
      <c r="E7" s="29"/>
      <c r="F7" s="31"/>
    </row>
    <row r="8" spans="1:26" ht="14.4" x14ac:dyDescent="0.3">
      <c r="B8" s="32" t="s">
        <v>4</v>
      </c>
      <c r="C8" s="33"/>
      <c r="D8" s="33"/>
      <c r="E8" s="33"/>
      <c r="F8" s="34"/>
    </row>
    <row r="9" spans="1:26" ht="14.4" x14ac:dyDescent="0.3">
      <c r="B9" s="7" t="s">
        <v>5</v>
      </c>
      <c r="C9" s="8" t="s">
        <v>6</v>
      </c>
      <c r="D9" s="8" t="s">
        <v>7</v>
      </c>
      <c r="E9" s="8" t="s">
        <v>8</v>
      </c>
      <c r="F9" s="9" t="s">
        <v>9</v>
      </c>
    </row>
    <row r="10" spans="1:26" ht="14.4" x14ac:dyDescent="0.3">
      <c r="A10" s="10"/>
      <c r="B10" s="35" t="s">
        <v>10</v>
      </c>
      <c r="C10" s="45"/>
      <c r="D10" s="45"/>
      <c r="E10" s="46"/>
      <c r="F10" s="4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4" x14ac:dyDescent="0.3">
      <c r="A11" s="10"/>
      <c r="B11" s="36"/>
      <c r="C11" s="48"/>
      <c r="D11" s="48"/>
      <c r="E11" s="49"/>
      <c r="F11" s="5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4" x14ac:dyDescent="0.3">
      <c r="A12" s="10"/>
      <c r="B12" s="37"/>
      <c r="C12" s="51"/>
      <c r="D12" s="51"/>
      <c r="E12" s="52"/>
      <c r="F12" s="5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4" x14ac:dyDescent="0.3">
      <c r="B13" s="38" t="s">
        <v>11</v>
      </c>
      <c r="C13" s="33"/>
      <c r="D13" s="33"/>
      <c r="E13" s="34"/>
      <c r="F13" s="11">
        <f>SUM(F10:F12)</f>
        <v>0</v>
      </c>
    </row>
    <row r="14" spans="1:26" ht="14.4" x14ac:dyDescent="0.3">
      <c r="A14" s="10"/>
      <c r="B14" s="35" t="s">
        <v>12</v>
      </c>
      <c r="C14" s="48"/>
      <c r="D14" s="48"/>
      <c r="E14" s="49"/>
      <c r="F14" s="5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4" x14ac:dyDescent="0.3">
      <c r="A15" s="10"/>
      <c r="B15" s="36"/>
      <c r="C15" s="51"/>
      <c r="D15" s="51"/>
      <c r="E15" s="52"/>
      <c r="F15" s="5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4" x14ac:dyDescent="0.3">
      <c r="A16" s="10"/>
      <c r="B16" s="37"/>
      <c r="C16" s="54"/>
      <c r="D16" s="54"/>
      <c r="E16" s="55"/>
      <c r="F16" s="5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4" x14ac:dyDescent="0.3">
      <c r="B17" s="38" t="s">
        <v>13</v>
      </c>
      <c r="C17" s="33"/>
      <c r="D17" s="33"/>
      <c r="E17" s="34"/>
      <c r="F17" s="11">
        <f>SUM(F14:F16)</f>
        <v>0</v>
      </c>
    </row>
    <row r="18" spans="1:26" ht="15" customHeight="1" x14ac:dyDescent="0.3">
      <c r="A18" s="10"/>
      <c r="B18" s="44" t="s">
        <v>14</v>
      </c>
      <c r="C18" s="48"/>
      <c r="D18" s="48"/>
      <c r="E18" s="49"/>
      <c r="F18" s="5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4" x14ac:dyDescent="0.3">
      <c r="A19" s="10"/>
      <c r="B19" s="36"/>
      <c r="C19" s="48"/>
      <c r="D19" s="48"/>
      <c r="E19" s="49"/>
      <c r="F19" s="5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4" x14ac:dyDescent="0.3">
      <c r="A20" s="10"/>
      <c r="B20" s="37"/>
      <c r="C20" s="54"/>
      <c r="D20" s="54"/>
      <c r="E20" s="55"/>
      <c r="F20" s="56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B21" s="38" t="s">
        <v>15</v>
      </c>
      <c r="C21" s="33"/>
      <c r="D21" s="33"/>
      <c r="E21" s="34"/>
      <c r="F21" s="11">
        <f>SUM(F18:F20)</f>
        <v>0</v>
      </c>
    </row>
    <row r="22" spans="1:26" ht="53.25" customHeight="1" x14ac:dyDescent="0.3">
      <c r="B22" s="39" t="s">
        <v>16</v>
      </c>
      <c r="C22" s="33"/>
      <c r="D22" s="33"/>
      <c r="E22" s="34"/>
      <c r="F22" s="12">
        <f>F13+F17+F21</f>
        <v>0</v>
      </c>
    </row>
    <row r="23" spans="1:26" ht="53.25" customHeight="1" x14ac:dyDescent="0.3">
      <c r="B23" s="39" t="s">
        <v>17</v>
      </c>
      <c r="C23" s="33"/>
      <c r="D23" s="33"/>
      <c r="E23" s="33"/>
      <c r="F23" s="13" t="e">
        <f>IF(AND(F22&gt;=F52*0.1,F22&lt;=F52*0.25), F22, 0)</f>
        <v>#VALUE!</v>
      </c>
      <c r="G23" s="40" t="e">
        <f>IF(AND(F22&gt;=F52*0.1,F22&lt;=F52*0.25),"Spesa ammissibile","Attenzione l'importo delle spese obbligatorie è inferiore al 10%  o è superiore al 25% del totale spesa ammissibile")</f>
        <v>#VALUE!</v>
      </c>
      <c r="H23" s="23"/>
      <c r="I23" s="23"/>
      <c r="J23" s="23"/>
      <c r="K23" s="23"/>
    </row>
    <row r="24" spans="1:26" ht="15.75" customHeight="1" x14ac:dyDescent="0.3">
      <c r="A24" s="10"/>
      <c r="B24" s="42" t="s">
        <v>18</v>
      </c>
      <c r="C24" s="57"/>
      <c r="D24" s="57"/>
      <c r="E24" s="58"/>
      <c r="F24" s="5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36"/>
      <c r="C25" s="60"/>
      <c r="D25" s="60"/>
      <c r="E25" s="61"/>
      <c r="F25" s="5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37"/>
      <c r="C26" s="62"/>
      <c r="D26" s="62"/>
      <c r="E26" s="63"/>
      <c r="F26" s="6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42" customHeight="1" x14ac:dyDescent="0.3">
      <c r="B27" s="41" t="s">
        <v>19</v>
      </c>
      <c r="C27" s="33"/>
      <c r="D27" s="33"/>
      <c r="E27" s="34"/>
      <c r="F27" s="14">
        <f>SUM(F24:F26)</f>
        <v>0</v>
      </c>
      <c r="G27" s="40" t="str">
        <f>IF(F27&lt;=(F22+F27+F31+F35+F39+F43+F47+F51)*0.7,"Spesa ammissibile","Attenzione l'importo è superiore al 70% del totale spese ammissibili")</f>
        <v>Spesa ammissibile</v>
      </c>
      <c r="H27" s="23"/>
      <c r="I27" s="23"/>
      <c r="J27" s="23"/>
      <c r="K27" s="23"/>
    </row>
    <row r="28" spans="1:26" ht="27" customHeight="1" x14ac:dyDescent="0.3">
      <c r="A28" s="10"/>
      <c r="B28" s="42" t="s">
        <v>20</v>
      </c>
      <c r="C28" s="57"/>
      <c r="D28" s="57"/>
      <c r="E28" s="58"/>
      <c r="F28" s="6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3">
      <c r="A29" s="10"/>
      <c r="B29" s="36"/>
      <c r="C29" s="60"/>
      <c r="D29" s="60"/>
      <c r="E29" s="61"/>
      <c r="F29" s="5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3">
      <c r="A30" s="10"/>
      <c r="B30" s="37"/>
      <c r="C30" s="62"/>
      <c r="D30" s="62"/>
      <c r="E30" s="63"/>
      <c r="F30" s="6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42" customHeight="1" x14ac:dyDescent="0.3">
      <c r="B31" s="41" t="s">
        <v>21</v>
      </c>
      <c r="C31" s="33"/>
      <c r="D31" s="33"/>
      <c r="E31" s="34"/>
      <c r="F31" s="14">
        <f>SUM(F28:F30)</f>
        <v>0</v>
      </c>
      <c r="G31" s="40" t="str">
        <f>IF(F31&lt;=(F22+F27+F31+F35+F39+F43+F47+F51)*0.5,"Spesa ammissibile","Attenzione l'importo è superiore al 50% del totale spese ammissibili")</f>
        <v>Spesa ammissibile</v>
      </c>
      <c r="H31" s="23"/>
      <c r="I31" s="23"/>
      <c r="J31" s="23"/>
      <c r="K31" s="23"/>
    </row>
    <row r="32" spans="1:26" ht="15.75" customHeight="1" x14ac:dyDescent="0.3">
      <c r="A32" s="10"/>
      <c r="B32" s="42" t="s">
        <v>22</v>
      </c>
      <c r="C32" s="57"/>
      <c r="D32" s="57"/>
      <c r="E32" s="58"/>
      <c r="F32" s="6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3">
      <c r="A33" s="10"/>
      <c r="B33" s="36"/>
      <c r="C33" s="60"/>
      <c r="D33" s="60"/>
      <c r="E33" s="61"/>
      <c r="F33" s="5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3">
      <c r="A34" s="10"/>
      <c r="B34" s="37"/>
      <c r="C34" s="62"/>
      <c r="D34" s="62"/>
      <c r="E34" s="63"/>
      <c r="F34" s="6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42" customHeight="1" x14ac:dyDescent="0.3">
      <c r="B35" s="41" t="s">
        <v>23</v>
      </c>
      <c r="C35" s="33"/>
      <c r="D35" s="33"/>
      <c r="E35" s="34"/>
      <c r="F35" s="14">
        <f>SUM(F32:F34)</f>
        <v>0</v>
      </c>
      <c r="G35" s="40" t="str">
        <f>IF(F35&lt;=(F22+F27+F31+F35+F39+F43+F47+F51)*0.5,"Spesa ammissibile","Attenzione l'importo è superiore al 50% del totale spese ammissibili")</f>
        <v>Spesa ammissibile</v>
      </c>
      <c r="H35" s="23"/>
      <c r="I35" s="23"/>
      <c r="J35" s="23"/>
      <c r="K35" s="23"/>
    </row>
    <row r="36" spans="1:26" ht="15.75" customHeight="1" x14ac:dyDescent="0.3">
      <c r="A36" s="10"/>
      <c r="B36" s="42" t="s">
        <v>24</v>
      </c>
      <c r="C36" s="57"/>
      <c r="D36" s="57"/>
      <c r="E36" s="58"/>
      <c r="F36" s="6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3">
      <c r="A37" s="10"/>
      <c r="B37" s="36"/>
      <c r="C37" s="60"/>
      <c r="D37" s="60"/>
      <c r="E37" s="61"/>
      <c r="F37" s="5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3">
      <c r="A38" s="10"/>
      <c r="B38" s="37"/>
      <c r="C38" s="62"/>
      <c r="D38" s="62"/>
      <c r="E38" s="63"/>
      <c r="F38" s="6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42" customHeight="1" x14ac:dyDescent="0.3">
      <c r="B39" s="41" t="s">
        <v>25</v>
      </c>
      <c r="C39" s="33"/>
      <c r="D39" s="33"/>
      <c r="E39" s="34"/>
      <c r="F39" s="14">
        <f>SUM(F36:F38)</f>
        <v>0</v>
      </c>
      <c r="G39" s="40" t="str">
        <f>IF(F39&lt;=(F22+F27+F31+F35+F39+F43+F47+F51)*0.3,"Spesa ammissibile","Attenzione l'importo è superiore al 30% del totale spese ammissibili")</f>
        <v>Spesa ammissibile</v>
      </c>
      <c r="H39" s="23"/>
      <c r="I39" s="23"/>
      <c r="J39" s="23"/>
      <c r="K39" s="23"/>
    </row>
    <row r="40" spans="1:26" ht="15.75" customHeight="1" x14ac:dyDescent="0.3">
      <c r="A40" s="10" t="s">
        <v>26</v>
      </c>
      <c r="B40" s="42" t="s">
        <v>27</v>
      </c>
      <c r="C40" s="57"/>
      <c r="D40" s="57"/>
      <c r="E40" s="58"/>
      <c r="F40" s="6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3">
      <c r="A41" s="10"/>
      <c r="B41" s="36"/>
      <c r="C41" s="60"/>
      <c r="D41" s="60"/>
      <c r="E41" s="61"/>
      <c r="F41" s="5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3">
      <c r="A42" s="10"/>
      <c r="B42" s="37"/>
      <c r="C42" s="62"/>
      <c r="D42" s="62"/>
      <c r="E42" s="63"/>
      <c r="F42" s="6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42" customHeight="1" x14ac:dyDescent="0.3">
      <c r="B43" s="41" t="s">
        <v>28</v>
      </c>
      <c r="C43" s="33"/>
      <c r="D43" s="33"/>
      <c r="E43" s="34"/>
      <c r="F43" s="14">
        <f>SUM(F40:F42)</f>
        <v>0</v>
      </c>
      <c r="G43" s="40" t="str">
        <f>IF(F43&lt;=(F22+F27+F31+F35+F39+F43+F47+F51)*0.3,"Spesa ammissibile","Attenzione l'importo è superiore al 30% del totale spese ammissibili")</f>
        <v>Spesa ammissibile</v>
      </c>
      <c r="H43" s="23"/>
      <c r="I43" s="23"/>
      <c r="J43" s="23"/>
      <c r="K43" s="23"/>
    </row>
    <row r="44" spans="1:26" ht="15.75" customHeight="1" x14ac:dyDescent="0.3">
      <c r="A44" s="10"/>
      <c r="B44" s="42" t="s">
        <v>29</v>
      </c>
      <c r="C44" s="57"/>
      <c r="D44" s="57"/>
      <c r="E44" s="58"/>
      <c r="F44" s="6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3">
      <c r="A45" s="10"/>
      <c r="B45" s="36"/>
      <c r="C45" s="60"/>
      <c r="D45" s="60"/>
      <c r="E45" s="61"/>
      <c r="F45" s="5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3">
      <c r="A46" s="10"/>
      <c r="B46" s="37"/>
      <c r="C46" s="62"/>
      <c r="D46" s="62"/>
      <c r="E46" s="63"/>
      <c r="F46" s="6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42" customHeight="1" x14ac:dyDescent="0.3">
      <c r="B47" s="41" t="s">
        <v>30</v>
      </c>
      <c r="C47" s="33"/>
      <c r="D47" s="33"/>
      <c r="E47" s="34"/>
      <c r="F47" s="14">
        <f>SUM(F44:F46)</f>
        <v>0</v>
      </c>
      <c r="G47" s="40" t="str">
        <f>IF(F47&lt;=(F22+F27+F31+F35+F39+F43+F47+F51)*0.15,"Spesa ammissibile","Attenzione l'importo è superiore al 15% del totale spese ammissibili")</f>
        <v>Spesa ammissibile</v>
      </c>
      <c r="H47" s="23"/>
      <c r="I47" s="23"/>
      <c r="J47" s="23"/>
      <c r="K47" s="23"/>
    </row>
    <row r="48" spans="1:26" ht="15.75" customHeight="1" x14ac:dyDescent="0.3">
      <c r="A48" s="10"/>
      <c r="B48" s="42" t="s">
        <v>31</v>
      </c>
      <c r="C48" s="57"/>
      <c r="D48" s="57"/>
      <c r="E48" s="58"/>
      <c r="F48" s="6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3">
      <c r="A49" s="10"/>
      <c r="B49" s="36"/>
      <c r="C49" s="60"/>
      <c r="D49" s="60"/>
      <c r="E49" s="61"/>
      <c r="F49" s="5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3">
      <c r="A50" s="10"/>
      <c r="B50" s="37"/>
      <c r="C50" s="62"/>
      <c r="D50" s="62"/>
      <c r="E50" s="63"/>
      <c r="F50" s="64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42" customHeight="1" x14ac:dyDescent="0.3">
      <c r="B51" s="41" t="s">
        <v>32</v>
      </c>
      <c r="C51" s="33"/>
      <c r="D51" s="33"/>
      <c r="E51" s="34"/>
      <c r="F51" s="14">
        <f>SUM(F48:F50)</f>
        <v>0</v>
      </c>
      <c r="G51" s="40" t="str">
        <f>IF(F51&lt;=(F22+F27+F31+F35+F39+F43+F47+F51)*0.1,"Spesa ammissibile","Attenzione l'importo è superiore al 10% del totale spese ammissibili")</f>
        <v>Spesa ammissibile</v>
      </c>
      <c r="H51" s="23"/>
      <c r="I51" s="23"/>
      <c r="J51" s="23"/>
      <c r="K51" s="23"/>
    </row>
    <row r="52" spans="1:26" ht="52.5" customHeight="1" x14ac:dyDescent="0.3">
      <c r="B52" s="43" t="s">
        <v>33</v>
      </c>
      <c r="C52" s="33"/>
      <c r="D52" s="33"/>
      <c r="E52" s="34"/>
      <c r="F52" s="15" t="str">
        <f>IF(F22+F27+F31+F35+F39+F43+F47+F51&gt;=3000,F22+F27+F31+F35+F39+F43+F47+F51,"L'importo totale non raggiunge l'investimento minimo")</f>
        <v>L'importo totale non raggiunge l'investimento minimo</v>
      </c>
      <c r="G52" s="16"/>
    </row>
    <row r="53" spans="1:26" ht="52.5" customHeight="1" x14ac:dyDescent="0.3">
      <c r="B53" s="43" t="s">
        <v>34</v>
      </c>
      <c r="C53" s="33"/>
      <c r="D53" s="33"/>
      <c r="E53" s="34"/>
      <c r="F53" s="15" t="e">
        <f>IF(F23=0,0,F52)</f>
        <v>#VALUE!</v>
      </c>
      <c r="G53" s="17"/>
      <c r="H53" s="17"/>
      <c r="I53" s="17"/>
      <c r="J53" s="17"/>
      <c r="K53" s="17"/>
    </row>
    <row r="54" spans="1:26" ht="42.75" customHeight="1" x14ac:dyDescent="0.3">
      <c r="B54" s="43" t="s">
        <v>35</v>
      </c>
      <c r="C54" s="33"/>
      <c r="D54" s="33"/>
      <c r="E54" s="34"/>
      <c r="F54" s="18" t="e">
        <f>IF(F53*0.7&gt;=20000,20000,F53*0.7)</f>
        <v>#VALUE!</v>
      </c>
      <c r="G54" s="10"/>
    </row>
    <row r="55" spans="1:26" ht="13.5" customHeight="1" x14ac:dyDescent="0.3"/>
    <row r="56" spans="1:26" ht="13.5" customHeight="1" x14ac:dyDescent="0.3"/>
    <row r="57" spans="1:26" ht="13.5" customHeight="1" x14ac:dyDescent="0.3"/>
    <row r="58" spans="1:26" ht="13.5" customHeight="1" x14ac:dyDescent="0.3"/>
    <row r="59" spans="1:26" ht="13.5" customHeight="1" x14ac:dyDescent="0.3"/>
    <row r="60" spans="1:26" ht="13.5" customHeight="1" x14ac:dyDescent="0.3"/>
    <row r="61" spans="1:26" ht="13.5" customHeight="1" x14ac:dyDescent="0.3"/>
    <row r="62" spans="1:26" ht="13.5" customHeight="1" x14ac:dyDescent="0.3"/>
    <row r="63" spans="1:26" ht="13.5" customHeight="1" x14ac:dyDescent="0.3"/>
    <row r="64" spans="1:26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sheetProtection algorithmName="SHA-512" hashValue="QIcT2E4F0V+Tj91Kze9b78Y9QLEB0mspT2DxeolyaD5EKpLpFSEWSD/D69vVJxbQq8EqXpBWhzdGEFk9zviqYA==" saltValue="fJ2IBOyaL4WkEaKXYZXQdA==" spinCount="100000" sheet="1" objects="1" scenarios="1" insertRows="0"/>
  <mergeCells count="37">
    <mergeCell ref="B52:E52"/>
    <mergeCell ref="B53:E53"/>
    <mergeCell ref="B54:E54"/>
    <mergeCell ref="B14:B16"/>
    <mergeCell ref="B18:B20"/>
    <mergeCell ref="B24:B26"/>
    <mergeCell ref="B28:B30"/>
    <mergeCell ref="B32:B34"/>
    <mergeCell ref="B36:B38"/>
    <mergeCell ref="B40:B42"/>
    <mergeCell ref="G51:K51"/>
    <mergeCell ref="B31:E31"/>
    <mergeCell ref="B35:E35"/>
    <mergeCell ref="G35:K35"/>
    <mergeCell ref="B39:E39"/>
    <mergeCell ref="G39:K39"/>
    <mergeCell ref="B43:E43"/>
    <mergeCell ref="G43:K43"/>
    <mergeCell ref="B44:B46"/>
    <mergeCell ref="B48:B50"/>
    <mergeCell ref="B51:E51"/>
    <mergeCell ref="G23:K23"/>
    <mergeCell ref="B27:E27"/>
    <mergeCell ref="G27:K27"/>
    <mergeCell ref="G31:K31"/>
    <mergeCell ref="B47:E47"/>
    <mergeCell ref="G47:K47"/>
    <mergeCell ref="B13:E13"/>
    <mergeCell ref="B17:E17"/>
    <mergeCell ref="B21:E21"/>
    <mergeCell ref="B22:E22"/>
    <mergeCell ref="B23:E23"/>
    <mergeCell ref="B2:F4"/>
    <mergeCell ref="E5:E7"/>
    <mergeCell ref="F5:F7"/>
    <mergeCell ref="B8:F8"/>
    <mergeCell ref="B10:B12"/>
  </mergeCells>
  <conditionalFormatting sqref="F11">
    <cfRule type="containsText" dxfId="6" priority="1" operator="containsText" text="superiore">
      <formula>NOT(ISERROR(SEARCH(("superiore"),(F11))))</formula>
    </cfRule>
  </conditionalFormatting>
  <conditionalFormatting sqref="F52">
    <cfRule type="containsText" dxfId="5" priority="2" operator="containsText" text="non">
      <formula>NOT(ISERROR(SEARCH(("non"),(F52))))</formula>
    </cfRule>
  </conditionalFormatting>
  <conditionalFormatting sqref="F52:F53">
    <cfRule type="cellIs" dxfId="4" priority="3" operator="equal">
      <formula>"L'importo totale non raggiunge l'investimento minimo"</formula>
    </cfRule>
  </conditionalFormatting>
  <conditionalFormatting sqref="G23:K23">
    <cfRule type="containsText" dxfId="3" priority="4" operator="containsText" text="superiore">
      <formula>NOT(ISERROR(SEARCH(("superiore"),(G23))))</formula>
    </cfRule>
  </conditionalFormatting>
  <conditionalFormatting sqref="G27:K27 G31:K31 G35:K35 G39:K39 G43:K43 G47:K47 G51:K51">
    <cfRule type="containsText" dxfId="2" priority="5" operator="containsText" text="superiore">
      <formula>NOT(ISERROR(SEARCH(("superiore"),(G27))))</formula>
    </cfRule>
    <cfRule type="containsText" dxfId="1" priority="6" operator="containsText" text="spesa">
      <formula>NOT(ISERROR(SEARCH(("spesa"),(G27))))</formula>
    </cfRule>
  </conditionalFormatting>
  <conditionalFormatting sqref="H13">
    <cfRule type="containsText" dxfId="0" priority="7" operator="containsText" text="importo">
      <formula>NOT(ISERROR(SEARCH(("importo"),(H13))))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Arianna Bianchi</cp:lastModifiedBy>
  <dcterms:created xsi:type="dcterms:W3CDTF">2018-07-19T17:25:13Z</dcterms:created>
  <dcterms:modified xsi:type="dcterms:W3CDTF">2024-02-27T13:53:10Z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